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F49" i="1"/>
  <c r="F64"/>
  <c r="F59"/>
  <c r="F60" s="1"/>
  <c r="F44"/>
  <c r="F45" s="1"/>
  <c r="F30"/>
  <c r="F29"/>
  <c r="F54"/>
  <c r="F39"/>
  <c r="F34"/>
  <c r="F24"/>
  <c r="F19"/>
  <c r="F14"/>
  <c r="F9"/>
  <c r="C65"/>
  <c r="C60"/>
  <c r="C55"/>
  <c r="C50"/>
  <c r="C45"/>
  <c r="C40"/>
  <c r="C35"/>
  <c r="C30"/>
  <c r="C25"/>
  <c r="C20"/>
  <c r="C15"/>
  <c r="C10"/>
  <c r="B55"/>
  <c r="C66" l="1"/>
  <c r="E60"/>
  <c r="D60"/>
  <c r="B60"/>
  <c r="B65"/>
  <c r="E65"/>
  <c r="D65"/>
  <c r="G64"/>
  <c r="G65" s="1"/>
  <c r="E55"/>
  <c r="D55"/>
  <c r="E50"/>
  <c r="D50"/>
  <c r="B50"/>
  <c r="E45"/>
  <c r="D45"/>
  <c r="B45"/>
  <c r="E40"/>
  <c r="D40"/>
  <c r="B40"/>
  <c r="E35"/>
  <c r="D35"/>
  <c r="B35"/>
  <c r="E30"/>
  <c r="D30"/>
  <c r="E25"/>
  <c r="D25"/>
  <c r="B25"/>
  <c r="E20"/>
  <c r="D20"/>
  <c r="B20"/>
  <c r="E15"/>
  <c r="D15"/>
  <c r="B15"/>
  <c r="G14"/>
  <c r="E10"/>
  <c r="D10"/>
  <c r="B10"/>
  <c r="F55" l="1"/>
  <c r="G55" s="1"/>
  <c r="G30"/>
  <c r="F65"/>
  <c r="F50"/>
  <c r="G50" s="1"/>
  <c r="G45"/>
  <c r="F40"/>
  <c r="G40" s="1"/>
  <c r="F35"/>
  <c r="F25"/>
  <c r="G25" s="1"/>
  <c r="F20"/>
  <c r="G20" s="1"/>
  <c r="B66"/>
  <c r="F15"/>
  <c r="G15" s="1"/>
  <c r="E66"/>
  <c r="F10"/>
  <c r="D66"/>
  <c r="G60"/>
  <c r="G59"/>
  <c r="G54"/>
  <c r="G44"/>
  <c r="G29"/>
  <c r="G24"/>
  <c r="G9"/>
  <c r="G10" s="1"/>
  <c r="G19"/>
  <c r="G34"/>
  <c r="G35" s="1"/>
  <c r="G39"/>
  <c r="G49"/>
  <c r="F66" l="1"/>
  <c r="G66" s="1"/>
</calcChain>
</file>

<file path=xl/sharedStrings.xml><?xml version="1.0" encoding="utf-8"?>
<sst xmlns="http://schemas.openxmlformats.org/spreadsheetml/2006/main" count="172" uniqueCount="71">
  <si>
    <t>Категории</t>
  </si>
  <si>
    <t>Цены/поставщики</t>
  </si>
  <si>
    <t>Средняя цена</t>
  </si>
  <si>
    <t>Начальная цена</t>
  </si>
  <si>
    <t>Наименование</t>
  </si>
  <si>
    <t>Мыло туалетное</t>
  </si>
  <si>
    <t>Х</t>
  </si>
  <si>
    <t>Характеристика</t>
  </si>
  <si>
    <t>Количество, шт</t>
  </si>
  <si>
    <t>Цена за единицу</t>
  </si>
  <si>
    <t>Итого</t>
  </si>
  <si>
    <t>Мыло хозяйственное 65%</t>
  </si>
  <si>
    <t>Средство отбеливающее «БОС»</t>
  </si>
  <si>
    <t>Количество, уп</t>
  </si>
  <si>
    <t>Синтетическое моющее средство для ручной стирки «Миф»</t>
  </si>
  <si>
    <t>Чистящее средство «Пемолюкс»</t>
  </si>
  <si>
    <t>Средство чистящее для сантехники «Санокс»</t>
  </si>
  <si>
    <t>Универсальный моющий порошок для уборки «Мистер Пропер»</t>
  </si>
  <si>
    <t>Средство для посудомоечных машин «Калгонит»</t>
  </si>
  <si>
    <t>Универсальное моющее средство «Прогресс»</t>
  </si>
  <si>
    <t>Мыло жидкое</t>
  </si>
  <si>
    <t>Отбеливатель «Белизна»</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</si>
  <si>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</si>
  <si>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</si>
  <si>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</si>
  <si>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</si>
  <si>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</si>
  <si>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</si>
  <si>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</si>
  <si>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Исполнитель: экономист отдела материально-технического снабжения</t>
  </si>
  <si>
    <t>тел/факс. 8(34675) 6-79-98</t>
  </si>
  <si>
    <t>e-mail: mtsucgb@mail.ru</t>
  </si>
  <si>
    <t>Для нормальной кожи. Состав: натриевые соли жирных кислот, пищевых жиров, масло, вода, парфюмерная отдушка, двуокись титана, антиоксидант, пластификатор, красители. Форма выпуска: кусок не менее 90 грамм, в индивидуальной упаковке.</t>
  </si>
  <si>
    <t>Состав: натриевые соли жирных кислот, жиров и масел, хлорид натрия, гидроксид и карбонат натрия, антиоксидант, отдушка, вода. Форма выпуска: кусок не менее 200 грамм.</t>
  </si>
  <si>
    <t>Средства для мытья стекол</t>
  </si>
  <si>
    <t>Шакирова Гузель Альфировна</t>
  </si>
  <si>
    <t>Срок действия цен до 31.12.2013 года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</si>
  <si>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</si>
  <si>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628240,г.Советский.</t>
  </si>
  <si>
    <t xml:space="preserve">Часть IV.Обоснование расчета начальной (максимальной) цены контракта на поставку моющих и чистящих средств из средств бюджета и средств приносящей доход деятельности на 4 квартал 2013 года для нужд  МБЛПУ «ЦГБ г. Югорска»   </t>
  </si>
  <si>
    <t xml:space="preserve">Способ размещения заказа                   </t>
  </si>
  <si>
    <t>Открытый аукцион в электронной форме</t>
  </si>
  <si>
    <t>ООО ТК"Бумага-Сервис"</t>
  </si>
  <si>
    <t>Вх.№1018 от 30.08.2013г.</t>
  </si>
  <si>
    <t>ИП Голубков Е.П.</t>
  </si>
  <si>
    <t>Вх.№1019 от 19.08.2013г.</t>
  </si>
  <si>
    <t>ООО"Урал-Смикон"</t>
  </si>
  <si>
    <t>Вх№1020 от 19.08.2013г.</t>
  </si>
  <si>
    <t>620146,г.Екатеринбург,ул.Чкалова,43</t>
  </si>
  <si>
    <t>8(343)233-99-10</t>
  </si>
  <si>
    <t>ИП Шишкин А.В.</t>
  </si>
  <si>
    <t>Вх.№1021 от 22.08.2013г.</t>
  </si>
  <si>
    <t>628240,г.Советский.ул.Ленина,7</t>
  </si>
  <si>
    <t>Дата составления сводной таблицы 05 сентября 2013 года.</t>
  </si>
  <si>
    <t>Начальник ОМТС    _________________ Р.Ш.Смаилов</t>
  </si>
  <si>
    <t>И.о.главного врача        _________________ Ф.С.Медведев</t>
  </si>
  <si>
    <t>Раздел 0901 б-т - 100 398,00 коп.</t>
  </si>
  <si>
    <t xml:space="preserve">            0902 б-т - 301 636,00 коп.</t>
  </si>
  <si>
    <t xml:space="preserve">            0906 б-т - 15 958,00 коп.</t>
  </si>
  <si>
    <t>0901 ПДД - 100 502,00 коп.</t>
  </si>
  <si>
    <t>Начальная (максимальная) цена: 518 494 (Пятьсот восемнадцать тысяч четыреста девяноста четыре) рубля 00 коп.</t>
  </si>
  <si>
    <t>Предназначено для отбеливания хлопчатобумажных, льняных, смесовых, синтетических тканей и дезинфицирования тканей и поверхностей. Состав:  не более 5% мыло, активатор ТАЭД, анионный ПАВ, неионогенный ПАВ, поликарбоксилаты, не менее 30% кислородосодержащий отбеливатель. Дополнительно: оптический отбеливатель, ароматические добавки. Форма выпуска: упаковка  600 грамм.</t>
  </si>
  <si>
    <t>Состав: 5%-15% анионные ПАВ; не более  5% катионные ПАВ, фосфаты, поликарбоксилаты; оптические отбеливатели, энзимы, ароматизирующие добавки. Форма выпуска: упаковка 400 грамм.</t>
  </si>
  <si>
    <t>Чистящее средство в виде порошка. Состав: карбонат кальция, сода, А-ПАВ, дезинфицирующий компонент, краситель, отдушка. Форма выпуска: пластиковая банка  400 грамм.</t>
  </si>
  <si>
    <t>Предназначено для чистки раковин, унитазов, ванн, фаянсовых изделий и кафеля от ржавчины, известковых отложений, жировых и прочих загрязнений. Состав: не более  5% неионогенный ПАВ, 5-15% анионный ПАВ, щавелевая кислота. Дополнительно: ароматизатор, краситель. Форма выпуска: флакон 750 миллилитров.</t>
  </si>
  <si>
    <t>Состав: 5-15% анионные ПАВ, фосфаты; не более 5% катионные ПАВ, неионогенные ПАВ, поликарбоксилаты; оптический отбеливатель, ароматизирующие добавки. Форма выпуска: упаковка   400 грамм.</t>
  </si>
  <si>
    <t>Состав: 15-30% триполифосфат натрия; не более 5% кислородосодержащий отбеливатель, неионогенные ПАВ; энзимы, ароматизатор. Форма выпуска: канистра   2,5 килограмма.</t>
  </si>
  <si>
    <t>Состав: вода высокой очистки, лаурил, этоксисульфат натрия, диэтаноламиды жирных кислот кокосового масла с глицерином, кокомидопропилбетаин, лаурил глюкозит хлорид натрия, консервант, красители пищевые Е102, Е133, Е122, парфюмерные добавки. Форма выпуска: канистра   5 литров.</t>
  </si>
  <si>
    <t>Состав:гипохлорид натрия, вода. Отбеливает, дезинфицирует. Форма выпуска: флакон  1 литр.</t>
  </si>
  <si>
    <t>Состав: Поверхностно-активные вещества, консервант, стабилизатор, вода. Форма выпуска: флакон  1 литр.</t>
  </si>
  <si>
    <t>Эффективное средство для мытья стекол, окон, зеркал. Удаляет пятна, смывает грязь, следы от пальцев, защищает от пыли и придает блеск. Не оставляет разводов. Состав: вода, изопропиновый спирт, этиленгликоль, анионовые ПАВ, парфюмерная композиция, краситель. Форма выпуска: флакон из прозрачного пластика  750 миллилитров. С распылителем рычажного типа.</t>
  </si>
</sst>
</file>

<file path=xl/styles.xml><?xml version="1.0" encoding="utf-8"?>
<styleSheet xmlns="http://schemas.openxmlformats.org/spreadsheetml/2006/main">
  <numFmts count="1">
    <numFmt numFmtId="44" formatCode="_-* #,##0.00&quot;р.&quot;_-;\-* #,##0.00&quot;р.&quot;_-;_-* &quot;-&quot;??&quot;р.&quot;_-;_-@_-"/>
  </numFmts>
  <fonts count="7">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theme="1"/>
      <name val="Times New Roman"/>
      <family val="1"/>
      <charset val="204"/>
    </font>
    <font>
      <b/>
      <sz val="11"/>
      <color indexed="8"/>
      <name val="Times New Roman"/>
      <family val="1"/>
      <charset val="204"/>
    </font>
    <font>
      <b/>
      <i/>
      <sz val="11"/>
      <color theme="1"/>
      <name val="Times New Roman"/>
      <family val="1"/>
      <charset val="204"/>
    </font>
    <font>
      <b/>
      <sz val="11"/>
      <color theme="1"/>
      <name val="Times New Roman"/>
      <family val="1"/>
      <charset val="204"/>
    </font>
  </fonts>
  <fills count="2">
    <fill>
      <patternFill patternType="none"/>
    </fill>
    <fill>
      <patternFill patternType="gray125"/>
    </fill>
  </fills>
  <borders count="33">
    <border>
      <left/>
      <right/>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2" fontId="3" fillId="0" borderId="0" xfId="0" applyNumberFormat="1" applyFont="1"/>
    <xf numFmtId="2" fontId="3" fillId="0" borderId="1" xfId="0" applyNumberFormat="1" applyFont="1" applyBorder="1" applyAlignment="1">
      <alignment horizontal="center"/>
    </xf>
    <xf numFmtId="2" fontId="3" fillId="0" borderId="8" xfId="0" applyNumberFormat="1" applyFont="1" applyBorder="1" applyAlignment="1">
      <alignment horizontal="center"/>
    </xf>
    <xf numFmtId="2" fontId="3" fillId="0" borderId="11" xfId="0" applyNumberFormat="1" applyFont="1" applyBorder="1" applyAlignment="1">
      <alignment horizontal="center" vertical="center" wrapText="1"/>
    </xf>
    <xf numFmtId="2" fontId="3" fillId="0" borderId="14" xfId="0" applyNumberFormat="1" applyFont="1" applyBorder="1" applyAlignment="1">
      <alignment horizontal="center"/>
    </xf>
    <xf numFmtId="2" fontId="3" fillId="0" borderId="15" xfId="0" applyNumberFormat="1" applyFont="1" applyBorder="1" applyAlignment="1">
      <alignment horizontal="center"/>
    </xf>
    <xf numFmtId="2" fontId="3" fillId="0" borderId="16" xfId="0" applyNumberFormat="1" applyFont="1" applyBorder="1" applyAlignment="1">
      <alignment horizontal="center" vertical="center" wrapText="1"/>
    </xf>
    <xf numFmtId="2" fontId="3" fillId="0" borderId="11" xfId="0" applyNumberFormat="1" applyFont="1" applyBorder="1" applyAlignment="1">
      <alignment horizontal="center"/>
    </xf>
    <xf numFmtId="2" fontId="3" fillId="0" borderId="19" xfId="0" applyNumberFormat="1" applyFont="1" applyBorder="1" applyAlignment="1">
      <alignment horizontal="center"/>
    </xf>
    <xf numFmtId="2" fontId="3" fillId="0" borderId="17" xfId="0" applyNumberFormat="1" applyFont="1" applyBorder="1" applyAlignment="1">
      <alignment horizontal="center" vertical="center" wrapText="1"/>
    </xf>
    <xf numFmtId="2" fontId="3" fillId="0" borderId="20" xfId="0" applyNumberFormat="1" applyFont="1" applyBorder="1" applyAlignment="1">
      <alignment horizontal="center"/>
    </xf>
    <xf numFmtId="2" fontId="3" fillId="0" borderId="21" xfId="0" applyNumberFormat="1" applyFont="1" applyBorder="1" applyAlignment="1">
      <alignment horizontal="center"/>
    </xf>
    <xf numFmtId="2" fontId="3" fillId="0" borderId="20" xfId="0" applyNumberFormat="1" applyFont="1" applyBorder="1" applyAlignment="1">
      <alignment horizontal="center" vertical="center" wrapText="1"/>
    </xf>
    <xf numFmtId="2" fontId="3" fillId="0" borderId="31" xfId="0" applyNumberFormat="1" applyFont="1" applyBorder="1" applyAlignment="1">
      <alignment horizontal="center"/>
    </xf>
    <xf numFmtId="2" fontId="3" fillId="0" borderId="22" xfId="0" applyNumberFormat="1" applyFont="1" applyBorder="1" applyAlignment="1">
      <alignment horizontal="center"/>
    </xf>
    <xf numFmtId="2" fontId="3" fillId="0" borderId="23" xfId="0" applyNumberFormat="1" applyFont="1" applyBorder="1" applyAlignment="1">
      <alignment horizontal="center"/>
    </xf>
    <xf numFmtId="2" fontId="3" fillId="0" borderId="20" xfId="0" applyNumberFormat="1" applyFont="1" applyBorder="1" applyAlignment="1">
      <alignment horizontal="center"/>
    </xf>
    <xf numFmtId="2" fontId="3" fillId="0" borderId="22"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2" fontId="3" fillId="0" borderId="24"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xf>
    <xf numFmtId="2" fontId="3" fillId="0" borderId="0" xfId="0" applyNumberFormat="1" applyFont="1" applyAlignment="1">
      <alignment horizontal="left" wrapText="1"/>
    </xf>
    <xf numFmtId="2" fontId="3" fillId="0" borderId="0" xfId="0" applyNumberFormat="1" applyFont="1" applyAlignment="1">
      <alignment wrapText="1"/>
    </xf>
    <xf numFmtId="2" fontId="3" fillId="0" borderId="0" xfId="0" applyNumberFormat="1" applyFont="1" applyAlignment="1">
      <alignment horizontal="left"/>
    </xf>
    <xf numFmtId="2" fontId="3" fillId="0" borderId="0" xfId="0" applyNumberFormat="1" applyFont="1" applyAlignment="1">
      <alignment horizontal="left" vertical="center" wrapText="1"/>
    </xf>
    <xf numFmtId="2" fontId="3" fillId="0" borderId="25" xfId="0" applyNumberFormat="1" applyFont="1" applyBorder="1" applyAlignment="1">
      <alignment horizontal="center" vertical="center"/>
    </xf>
    <xf numFmtId="2" fontId="3" fillId="0" borderId="26" xfId="0" applyNumberFormat="1" applyFont="1" applyBorder="1" applyAlignment="1">
      <alignment horizontal="center" vertical="center" wrapText="1"/>
    </xf>
    <xf numFmtId="2" fontId="3" fillId="0" borderId="0" xfId="0" applyNumberFormat="1" applyFont="1" applyBorder="1"/>
    <xf numFmtId="2" fontId="3" fillId="0" borderId="0" xfId="0" applyNumberFormat="1" applyFont="1" applyAlignment="1">
      <alignment vertical="top"/>
    </xf>
    <xf numFmtId="2" fontId="2" fillId="0" borderId="0" xfId="0" applyNumberFormat="1" applyFont="1"/>
    <xf numFmtId="0" fontId="3" fillId="0" borderId="7" xfId="0" applyNumberFormat="1" applyFont="1" applyBorder="1" applyAlignment="1">
      <alignment horizontal="center"/>
    </xf>
    <xf numFmtId="0" fontId="3" fillId="0" borderId="32" xfId="0" applyNumberFormat="1" applyFont="1" applyBorder="1" applyAlignment="1">
      <alignment horizontal="center"/>
    </xf>
    <xf numFmtId="0" fontId="3" fillId="0" borderId="8" xfId="0" applyNumberFormat="1" applyFont="1" applyBorder="1" applyAlignment="1">
      <alignment horizontal="center"/>
    </xf>
    <xf numFmtId="0" fontId="3" fillId="0" borderId="9" xfId="0" applyNumberFormat="1" applyFont="1" applyBorder="1" applyAlignment="1">
      <alignment horizontal="center"/>
    </xf>
    <xf numFmtId="2" fontId="6" fillId="0" borderId="0" xfId="0" applyNumberFormat="1" applyFont="1"/>
    <xf numFmtId="2" fontId="3" fillId="0" borderId="3" xfId="0" applyNumberFormat="1" applyFont="1" applyBorder="1" applyAlignment="1">
      <alignment horizontal="center" vertical="center" wrapText="1"/>
    </xf>
    <xf numFmtId="2" fontId="3" fillId="0" borderId="26"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2" fontId="2" fillId="0" borderId="5" xfId="1" applyNumberFormat="1" applyFont="1" applyBorder="1" applyAlignment="1">
      <alignment horizontal="center" vertical="center" wrapText="1"/>
    </xf>
    <xf numFmtId="2" fontId="2" fillId="0" borderId="10" xfId="1" applyNumberFormat="1" applyFont="1" applyBorder="1" applyAlignment="1">
      <alignment horizontal="center" vertical="center" wrapText="1"/>
    </xf>
    <xf numFmtId="2" fontId="2" fillId="0" borderId="27" xfId="1" applyNumberFormat="1" applyFont="1" applyBorder="1" applyAlignment="1">
      <alignment horizontal="center" vertical="center" wrapText="1"/>
    </xf>
    <xf numFmtId="2" fontId="3" fillId="0" borderId="28" xfId="0" applyNumberFormat="1" applyFont="1" applyBorder="1" applyAlignment="1">
      <alignment horizontal="center" vertical="center"/>
    </xf>
    <xf numFmtId="2" fontId="3" fillId="0" borderId="29" xfId="0" applyNumberFormat="1" applyFont="1" applyBorder="1" applyAlignment="1">
      <alignment horizontal="center" vertical="center"/>
    </xf>
    <xf numFmtId="2" fontId="3" fillId="0" borderId="30" xfId="0" applyNumberFormat="1" applyFont="1" applyBorder="1" applyAlignment="1">
      <alignment horizontal="center" vertical="center"/>
    </xf>
    <xf numFmtId="2" fontId="3" fillId="0" borderId="5"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2" fontId="3" fillId="0" borderId="0" xfId="0" applyNumberFormat="1" applyFont="1" applyAlignment="1">
      <alignment horizontal="left" wrapText="1"/>
    </xf>
    <xf numFmtId="2" fontId="2" fillId="0" borderId="0" xfId="0" applyNumberFormat="1" applyFont="1" applyAlignment="1">
      <alignment horizontal="left"/>
    </xf>
    <xf numFmtId="2" fontId="3" fillId="0" borderId="20" xfId="0" applyNumberFormat="1" applyFont="1" applyBorder="1" applyAlignment="1">
      <alignment horizontal="center"/>
    </xf>
    <xf numFmtId="2" fontId="3" fillId="0" borderId="17" xfId="0" applyNumberFormat="1" applyFont="1" applyBorder="1" applyAlignment="1">
      <alignment horizontal="center" wrapText="1"/>
    </xf>
    <xf numFmtId="2" fontId="3" fillId="0" borderId="18" xfId="0" applyNumberFormat="1" applyFont="1" applyBorder="1" applyAlignment="1">
      <alignment horizontal="center" wrapText="1"/>
    </xf>
    <xf numFmtId="2" fontId="3" fillId="0" borderId="31" xfId="0" applyNumberFormat="1" applyFont="1" applyBorder="1" applyAlignment="1">
      <alignment horizontal="center" wrapText="1"/>
    </xf>
    <xf numFmtId="0" fontId="3" fillId="0" borderId="17" xfId="0" applyNumberFormat="1" applyFont="1" applyBorder="1" applyAlignment="1">
      <alignment horizontal="center"/>
    </xf>
    <xf numFmtId="0" fontId="3" fillId="0" borderId="18" xfId="0" applyNumberFormat="1" applyFont="1" applyBorder="1" applyAlignment="1">
      <alignment horizontal="center"/>
    </xf>
    <xf numFmtId="0" fontId="3" fillId="0" borderId="31" xfId="0" applyNumberFormat="1" applyFont="1" applyBorder="1" applyAlignment="1">
      <alignment horizontal="center"/>
    </xf>
    <xf numFmtId="2" fontId="3" fillId="0" borderId="0" xfId="0" applyNumberFormat="1" applyFont="1" applyAlignment="1">
      <alignment horizontal="left"/>
    </xf>
    <xf numFmtId="2" fontId="2" fillId="0" borderId="27" xfId="1" applyNumberFormat="1" applyFont="1" applyBorder="1" applyAlignment="1">
      <alignment horizontal="center" vertical="center"/>
    </xf>
    <xf numFmtId="2" fontId="2" fillId="0" borderId="28" xfId="1" applyNumberFormat="1" applyFont="1" applyBorder="1" applyAlignment="1">
      <alignment horizontal="center" vertical="center" wrapText="1"/>
    </xf>
    <xf numFmtId="2" fontId="2" fillId="0" borderId="29" xfId="1" applyNumberFormat="1" applyFont="1" applyBorder="1" applyAlignment="1">
      <alignment horizontal="center" vertical="center" wrapText="1"/>
    </xf>
    <xf numFmtId="2" fontId="2" fillId="0" borderId="30" xfId="1" applyNumberFormat="1" applyFont="1" applyBorder="1" applyAlignment="1">
      <alignment horizontal="center" vertical="center" wrapText="1"/>
    </xf>
    <xf numFmtId="2" fontId="2" fillId="0" borderId="28" xfId="1" applyNumberFormat="1" applyFont="1" applyBorder="1" applyAlignment="1">
      <alignment horizontal="center" vertical="center"/>
    </xf>
    <xf numFmtId="2" fontId="2" fillId="0" borderId="29" xfId="1" applyNumberFormat="1" applyFont="1" applyBorder="1" applyAlignment="1">
      <alignment horizontal="center" vertical="center"/>
    </xf>
    <xf numFmtId="2" fontId="2" fillId="0" borderId="30" xfId="1" applyNumberFormat="1" applyFont="1" applyBorder="1" applyAlignment="1">
      <alignment horizontal="center" vertical="center"/>
    </xf>
    <xf numFmtId="2" fontId="3" fillId="0" borderId="27" xfId="0" applyNumberFormat="1" applyFont="1" applyBorder="1" applyAlignment="1">
      <alignment horizontal="center" vertical="center"/>
    </xf>
    <xf numFmtId="0" fontId="3" fillId="0" borderId="17" xfId="0" applyNumberFormat="1" applyFont="1" applyBorder="1" applyAlignment="1">
      <alignment horizontal="center" vertical="center" wrapText="1"/>
    </xf>
    <xf numFmtId="0" fontId="3" fillId="0" borderId="18"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2" fontId="3" fillId="0" borderId="17"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2" fontId="3" fillId="0" borderId="0" xfId="0" applyNumberFormat="1" applyFont="1" applyAlignment="1">
      <alignment horizontal="center"/>
    </xf>
    <xf numFmtId="2" fontId="3" fillId="0" borderId="0" xfId="0" applyNumberFormat="1" applyFont="1" applyAlignment="1">
      <alignment horizontal="left" vertical="center" wrapText="1"/>
    </xf>
    <xf numFmtId="2" fontId="3" fillId="0" borderId="20" xfId="0" applyNumberFormat="1" applyFont="1" applyBorder="1" applyAlignment="1">
      <alignment horizontal="center" vertical="center" wrapText="1"/>
    </xf>
    <xf numFmtId="2" fontId="3" fillId="0" borderId="0" xfId="0" applyNumberFormat="1" applyFont="1" applyAlignment="1">
      <alignment horizontal="center" vertical="center" wrapText="1"/>
    </xf>
    <xf numFmtId="2" fontId="5" fillId="0" borderId="1" xfId="0" applyNumberFormat="1" applyFont="1" applyBorder="1" applyAlignment="1">
      <alignment horizontal="center"/>
    </xf>
    <xf numFmtId="2" fontId="3" fillId="0" borderId="2"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1" xfId="0" applyNumberFormat="1" applyFont="1" applyBorder="1" applyAlignment="1">
      <alignment horizont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100"/>
  <sheetViews>
    <sheetView tabSelected="1" topLeftCell="A62" workbookViewId="0">
      <selection activeCell="J85" sqref="J85"/>
    </sheetView>
  </sheetViews>
  <sheetFormatPr defaultRowHeight="15"/>
  <cols>
    <col min="1" max="1" width="16.28515625" style="1" customWidth="1"/>
    <col min="2" max="2" width="21.85546875" style="1" customWidth="1"/>
    <col min="3" max="3" width="21.28515625" style="1" customWidth="1"/>
    <col min="4" max="4" width="21.5703125" style="1" customWidth="1"/>
    <col min="5" max="5" width="21.7109375" style="1" customWidth="1"/>
    <col min="6" max="6" width="14" style="1" customWidth="1"/>
    <col min="7" max="7" width="13.42578125" style="1" customWidth="1"/>
    <col min="8" max="16384" width="9.140625" style="1"/>
  </cols>
  <sheetData>
    <row r="1" spans="1:7" ht="39" customHeight="1">
      <c r="A1" s="76" t="s">
        <v>39</v>
      </c>
      <c r="B1" s="76"/>
      <c r="C1" s="76"/>
      <c r="D1" s="76"/>
      <c r="E1" s="76"/>
      <c r="F1" s="76"/>
      <c r="G1" s="76"/>
    </row>
    <row r="2" spans="1:7">
      <c r="A2" s="49"/>
      <c r="B2" s="49"/>
      <c r="C2" s="49"/>
      <c r="D2" s="49"/>
      <c r="E2" s="49"/>
      <c r="F2" s="49"/>
      <c r="G2" s="49"/>
    </row>
    <row r="3" spans="1:7" ht="15.75" thickBot="1">
      <c r="A3" s="81" t="s">
        <v>40</v>
      </c>
      <c r="B3" s="81"/>
      <c r="C3" s="2"/>
      <c r="D3" s="77" t="s">
        <v>41</v>
      </c>
      <c r="E3" s="77"/>
      <c r="F3" s="77"/>
      <c r="G3" s="77"/>
    </row>
    <row r="4" spans="1:7" ht="15.75" thickBot="1">
      <c r="A4" s="78" t="s">
        <v>0</v>
      </c>
      <c r="B4" s="37" t="s">
        <v>1</v>
      </c>
      <c r="C4" s="80"/>
      <c r="D4" s="80"/>
      <c r="E4" s="80"/>
      <c r="F4" s="47" t="s">
        <v>2</v>
      </c>
      <c r="G4" s="47" t="s">
        <v>3</v>
      </c>
    </row>
    <row r="5" spans="1:7" ht="15.75" thickBot="1">
      <c r="A5" s="79"/>
      <c r="B5" s="32">
        <v>1</v>
      </c>
      <c r="C5" s="33">
        <v>2</v>
      </c>
      <c r="D5" s="34">
        <v>3</v>
      </c>
      <c r="E5" s="35"/>
      <c r="F5" s="48"/>
      <c r="G5" s="48"/>
    </row>
    <row r="6" spans="1:7" ht="18" customHeight="1">
      <c r="A6" s="4" t="s">
        <v>4</v>
      </c>
      <c r="B6" s="69" t="s">
        <v>5</v>
      </c>
      <c r="C6" s="70"/>
      <c r="D6" s="70"/>
      <c r="E6" s="70"/>
      <c r="F6" s="5" t="s">
        <v>6</v>
      </c>
      <c r="G6" s="6" t="s">
        <v>6</v>
      </c>
    </row>
    <row r="7" spans="1:7" ht="54" customHeight="1">
      <c r="A7" s="7" t="s">
        <v>7</v>
      </c>
      <c r="B7" s="71" t="s">
        <v>32</v>
      </c>
      <c r="C7" s="72"/>
      <c r="D7" s="72"/>
      <c r="E7" s="72"/>
      <c r="F7" s="8"/>
      <c r="G7" s="9"/>
    </row>
    <row r="8" spans="1:7" ht="14.25" customHeight="1">
      <c r="A8" s="10" t="s">
        <v>8</v>
      </c>
      <c r="B8" s="67">
        <v>1350</v>
      </c>
      <c r="C8" s="68"/>
      <c r="D8" s="68"/>
      <c r="E8" s="68"/>
      <c r="F8" s="11" t="s">
        <v>6</v>
      </c>
      <c r="G8" s="12" t="s">
        <v>6</v>
      </c>
    </row>
    <row r="9" spans="1:7" ht="13.5" customHeight="1">
      <c r="A9" s="13" t="s">
        <v>9</v>
      </c>
      <c r="B9" s="8">
        <v>11.78</v>
      </c>
      <c r="C9" s="8">
        <v>12</v>
      </c>
      <c r="D9" s="8">
        <v>18.03</v>
      </c>
      <c r="E9" s="8">
        <v>13</v>
      </c>
      <c r="F9" s="11">
        <f>AVERAGE(B9:E9)</f>
        <v>13.702500000000001</v>
      </c>
      <c r="G9" s="12">
        <f>F9</f>
        <v>13.702500000000001</v>
      </c>
    </row>
    <row r="10" spans="1:7" ht="15.75" thickBot="1">
      <c r="A10" s="13" t="s">
        <v>10</v>
      </c>
      <c r="B10" s="11">
        <f>B8*B9</f>
        <v>15903</v>
      </c>
      <c r="C10" s="11">
        <f>B8*C9</f>
        <v>16200</v>
      </c>
      <c r="D10" s="11">
        <f>B8*D9</f>
        <v>24340.5</v>
      </c>
      <c r="E10" s="11">
        <f>E9*B8</f>
        <v>17550</v>
      </c>
      <c r="F10" s="11">
        <f>(E10+D10+C10+B10)/4</f>
        <v>18498.375</v>
      </c>
      <c r="G10" s="12">
        <f>B8*G9</f>
        <v>18498.375</v>
      </c>
    </row>
    <row r="11" spans="1:7" ht="16.5" customHeight="1">
      <c r="A11" s="4" t="s">
        <v>4</v>
      </c>
      <c r="B11" s="69" t="s">
        <v>11</v>
      </c>
      <c r="C11" s="70"/>
      <c r="D11" s="70"/>
      <c r="E11" s="70"/>
      <c r="F11" s="5" t="s">
        <v>6</v>
      </c>
      <c r="G11" s="6" t="s">
        <v>6</v>
      </c>
    </row>
    <row r="12" spans="1:7" ht="47.25" customHeight="1">
      <c r="A12" s="7" t="s">
        <v>7</v>
      </c>
      <c r="B12" s="71" t="s">
        <v>33</v>
      </c>
      <c r="C12" s="72"/>
      <c r="D12" s="72"/>
      <c r="E12" s="72"/>
      <c r="F12" s="8"/>
      <c r="G12" s="9"/>
    </row>
    <row r="13" spans="1:7" ht="15" customHeight="1">
      <c r="A13" s="10" t="s">
        <v>8</v>
      </c>
      <c r="B13" s="67">
        <v>1150</v>
      </c>
      <c r="C13" s="68"/>
      <c r="D13" s="68"/>
      <c r="E13" s="68"/>
      <c r="F13" s="11" t="s">
        <v>6</v>
      </c>
      <c r="G13" s="12" t="s">
        <v>6</v>
      </c>
    </row>
    <row r="14" spans="1:7" ht="14.25" customHeight="1">
      <c r="A14" s="13" t="s">
        <v>9</v>
      </c>
      <c r="B14" s="8">
        <v>8.9700000000000006</v>
      </c>
      <c r="C14" s="8">
        <v>13</v>
      </c>
      <c r="D14" s="8">
        <v>12.91</v>
      </c>
      <c r="E14" s="8">
        <v>9</v>
      </c>
      <c r="F14" s="17">
        <f>AVERAGE(B14:E14)</f>
        <v>10.969999999999999</v>
      </c>
      <c r="G14" s="12">
        <f>F14</f>
        <v>10.969999999999999</v>
      </c>
    </row>
    <row r="15" spans="1:7" ht="15.75" thickBot="1">
      <c r="A15" s="13" t="s">
        <v>10</v>
      </c>
      <c r="B15" s="11">
        <f>B13*B14</f>
        <v>10315.5</v>
      </c>
      <c r="C15" s="17">
        <f>B13*C14</f>
        <v>14950</v>
      </c>
      <c r="D15" s="11">
        <f>B13*D14</f>
        <v>14846.5</v>
      </c>
      <c r="E15" s="11">
        <f>E14*B13</f>
        <v>10350</v>
      </c>
      <c r="F15" s="17">
        <f>(E15+D15+C15+B15)/4</f>
        <v>12615.5</v>
      </c>
      <c r="G15" s="12">
        <f>F15</f>
        <v>12615.5</v>
      </c>
    </row>
    <row r="16" spans="1:7" ht="15" customHeight="1">
      <c r="A16" s="4" t="s">
        <v>4</v>
      </c>
      <c r="B16" s="69" t="s">
        <v>12</v>
      </c>
      <c r="C16" s="70"/>
      <c r="D16" s="70"/>
      <c r="E16" s="70"/>
      <c r="F16" s="5" t="s">
        <v>6</v>
      </c>
      <c r="G16" s="6" t="s">
        <v>6</v>
      </c>
    </row>
    <row r="17" spans="1:7" ht="79.5" customHeight="1">
      <c r="A17" s="7" t="s">
        <v>7</v>
      </c>
      <c r="B17" s="71" t="s">
        <v>61</v>
      </c>
      <c r="C17" s="72"/>
      <c r="D17" s="72"/>
      <c r="E17" s="72"/>
      <c r="F17" s="8"/>
      <c r="G17" s="9"/>
    </row>
    <row r="18" spans="1:7" ht="14.25" customHeight="1">
      <c r="A18" s="10" t="s">
        <v>13</v>
      </c>
      <c r="B18" s="67">
        <v>1400</v>
      </c>
      <c r="C18" s="68"/>
      <c r="D18" s="68"/>
      <c r="E18" s="68"/>
      <c r="F18" s="11" t="s">
        <v>6</v>
      </c>
      <c r="G18" s="12" t="s">
        <v>6</v>
      </c>
    </row>
    <row r="19" spans="1:7" ht="16.5" customHeight="1">
      <c r="A19" s="13" t="s">
        <v>9</v>
      </c>
      <c r="B19" s="8">
        <v>75.27</v>
      </c>
      <c r="C19" s="8">
        <v>60</v>
      </c>
      <c r="D19" s="8">
        <v>81.209999999999994</v>
      </c>
      <c r="E19" s="8">
        <v>80</v>
      </c>
      <c r="F19" s="17">
        <f>AVERAGE(B19:E19)</f>
        <v>74.11999999999999</v>
      </c>
      <c r="G19" s="12">
        <f>F19</f>
        <v>74.11999999999999</v>
      </c>
    </row>
    <row r="20" spans="1:7" ht="15.75" thickBot="1">
      <c r="A20" s="13" t="s">
        <v>10</v>
      </c>
      <c r="B20" s="11">
        <f>B18*B19</f>
        <v>105378</v>
      </c>
      <c r="C20" s="17">
        <f>B18*C19</f>
        <v>84000</v>
      </c>
      <c r="D20" s="11">
        <f>B18*D19</f>
        <v>113693.99999999999</v>
      </c>
      <c r="E20" s="11">
        <f>E19*B18</f>
        <v>112000</v>
      </c>
      <c r="F20" s="17">
        <f>(E20+D20+C20+B20)/4</f>
        <v>103768</v>
      </c>
      <c r="G20" s="12">
        <f>F20</f>
        <v>103768</v>
      </c>
    </row>
    <row r="21" spans="1:7" ht="16.5" customHeight="1">
      <c r="A21" s="4" t="s">
        <v>4</v>
      </c>
      <c r="B21" s="69" t="s">
        <v>14</v>
      </c>
      <c r="C21" s="70"/>
      <c r="D21" s="70"/>
      <c r="E21" s="70"/>
      <c r="F21" s="5" t="s">
        <v>6</v>
      </c>
      <c r="G21" s="6" t="s">
        <v>6</v>
      </c>
    </row>
    <row r="22" spans="1:7" ht="52.5" customHeight="1">
      <c r="A22" s="7" t="s">
        <v>7</v>
      </c>
      <c r="B22" s="71" t="s">
        <v>62</v>
      </c>
      <c r="C22" s="72"/>
      <c r="D22" s="72"/>
      <c r="E22" s="72"/>
      <c r="F22" s="8"/>
      <c r="G22" s="9"/>
    </row>
    <row r="23" spans="1:7" ht="15" customHeight="1">
      <c r="A23" s="10" t="s">
        <v>13</v>
      </c>
      <c r="B23" s="67">
        <v>1450</v>
      </c>
      <c r="C23" s="68"/>
      <c r="D23" s="68"/>
      <c r="E23" s="68"/>
      <c r="F23" s="11" t="s">
        <v>6</v>
      </c>
      <c r="G23" s="12" t="s">
        <v>6</v>
      </c>
    </row>
    <row r="24" spans="1:7" ht="15.75" customHeight="1">
      <c r="A24" s="13" t="s">
        <v>9</v>
      </c>
      <c r="B24" s="8">
        <v>43.3</v>
      </c>
      <c r="C24" s="8">
        <v>34</v>
      </c>
      <c r="D24" s="8">
        <v>47.16</v>
      </c>
      <c r="E24" s="8">
        <v>42</v>
      </c>
      <c r="F24" s="17">
        <f>AVERAGE(B24:E24)</f>
        <v>41.614999999999995</v>
      </c>
      <c r="G24" s="12">
        <f>F24</f>
        <v>41.614999999999995</v>
      </c>
    </row>
    <row r="25" spans="1:7" ht="15.75" thickBot="1">
      <c r="A25" s="13" t="s">
        <v>10</v>
      </c>
      <c r="B25" s="11">
        <f>B23*B24</f>
        <v>62784.999999999993</v>
      </c>
      <c r="C25" s="17">
        <f>B23*C24</f>
        <v>49300</v>
      </c>
      <c r="D25" s="11">
        <f>B23*D24</f>
        <v>68382</v>
      </c>
      <c r="E25" s="11">
        <f>E24*B23</f>
        <v>60900</v>
      </c>
      <c r="F25" s="17">
        <f>(E25+D25+C25+B25)/4</f>
        <v>60341.75</v>
      </c>
      <c r="G25" s="11">
        <f>F25</f>
        <v>60341.75</v>
      </c>
    </row>
    <row r="26" spans="1:7" ht="15" customHeight="1">
      <c r="A26" s="4" t="s">
        <v>4</v>
      </c>
      <c r="B26" s="69" t="s">
        <v>15</v>
      </c>
      <c r="C26" s="70"/>
      <c r="D26" s="70"/>
      <c r="E26" s="70"/>
      <c r="F26" s="5" t="s">
        <v>6</v>
      </c>
      <c r="G26" s="6" t="s">
        <v>6</v>
      </c>
    </row>
    <row r="27" spans="1:7" ht="48" customHeight="1">
      <c r="A27" s="7" t="s">
        <v>7</v>
      </c>
      <c r="B27" s="71" t="s">
        <v>63</v>
      </c>
      <c r="C27" s="72"/>
      <c r="D27" s="72"/>
      <c r="E27" s="72"/>
      <c r="F27" s="8"/>
      <c r="G27" s="9"/>
    </row>
    <row r="28" spans="1:7">
      <c r="A28" s="10" t="s">
        <v>8</v>
      </c>
      <c r="B28" s="67">
        <v>1750</v>
      </c>
      <c r="C28" s="68"/>
      <c r="D28" s="68"/>
      <c r="E28" s="68"/>
      <c r="F28" s="11" t="s">
        <v>6</v>
      </c>
      <c r="G28" s="12" t="s">
        <v>6</v>
      </c>
    </row>
    <row r="29" spans="1:7" ht="15.75" customHeight="1">
      <c r="A29" s="13" t="s">
        <v>9</v>
      </c>
      <c r="B29" s="8">
        <v>0</v>
      </c>
      <c r="C29" s="8">
        <v>35.5</v>
      </c>
      <c r="D29" s="8">
        <v>51.6</v>
      </c>
      <c r="E29" s="8">
        <v>38</v>
      </c>
      <c r="F29" s="17">
        <f>(E29+D29+C29)/3</f>
        <v>41.699999999999996</v>
      </c>
      <c r="G29" s="12">
        <f>F29</f>
        <v>41.699999999999996</v>
      </c>
    </row>
    <row r="30" spans="1:7" ht="15.75" thickBot="1">
      <c r="A30" s="13" t="s">
        <v>10</v>
      </c>
      <c r="B30" s="11">
        <v>0</v>
      </c>
      <c r="C30" s="17">
        <f>B28*C29</f>
        <v>62125</v>
      </c>
      <c r="D30" s="11">
        <f>B28*D29</f>
        <v>90300</v>
      </c>
      <c r="E30" s="11">
        <f>E29*B28</f>
        <v>66500</v>
      </c>
      <c r="F30" s="17">
        <f>B28*F29</f>
        <v>72974.999999999985</v>
      </c>
      <c r="G30" s="12">
        <f>F30</f>
        <v>72974.999999999985</v>
      </c>
    </row>
    <row r="31" spans="1:7" ht="15" customHeight="1">
      <c r="A31" s="4" t="s">
        <v>4</v>
      </c>
      <c r="B31" s="69" t="s">
        <v>16</v>
      </c>
      <c r="C31" s="70"/>
      <c r="D31" s="70"/>
      <c r="E31" s="70"/>
      <c r="F31" s="5" t="s">
        <v>6</v>
      </c>
      <c r="G31" s="6" t="s">
        <v>6</v>
      </c>
    </row>
    <row r="32" spans="1:7" ht="64.5" customHeight="1">
      <c r="A32" s="7" t="s">
        <v>7</v>
      </c>
      <c r="B32" s="71" t="s">
        <v>64</v>
      </c>
      <c r="C32" s="72"/>
      <c r="D32" s="72"/>
      <c r="E32" s="72"/>
      <c r="F32" s="8"/>
      <c r="G32" s="9"/>
    </row>
    <row r="33" spans="1:7" ht="15" customHeight="1">
      <c r="A33" s="10" t="s">
        <v>8</v>
      </c>
      <c r="B33" s="67">
        <v>1250</v>
      </c>
      <c r="C33" s="68"/>
      <c r="D33" s="68"/>
      <c r="E33" s="68"/>
      <c r="F33" s="11" t="s">
        <v>6</v>
      </c>
      <c r="G33" s="12" t="s">
        <v>6</v>
      </c>
    </row>
    <row r="34" spans="1:7" ht="15.75" customHeight="1">
      <c r="A34" s="13" t="s">
        <v>9</v>
      </c>
      <c r="B34" s="8">
        <v>42.1</v>
      </c>
      <c r="C34" s="8">
        <v>43</v>
      </c>
      <c r="D34" s="8">
        <v>54.37</v>
      </c>
      <c r="E34" s="8">
        <v>40</v>
      </c>
      <c r="F34" s="17">
        <f>AVERAGE(B34:E34)</f>
        <v>44.8675</v>
      </c>
      <c r="G34" s="12">
        <f>F34</f>
        <v>44.8675</v>
      </c>
    </row>
    <row r="35" spans="1:7" ht="15.75" thickBot="1">
      <c r="A35" s="13" t="s">
        <v>10</v>
      </c>
      <c r="B35" s="11">
        <f>B33*B34</f>
        <v>52625</v>
      </c>
      <c r="C35" s="17">
        <f>B33*C34</f>
        <v>53750</v>
      </c>
      <c r="D35" s="11">
        <f>B33*D34</f>
        <v>67962.5</v>
      </c>
      <c r="E35" s="11">
        <f>E34*B33</f>
        <v>50000</v>
      </c>
      <c r="F35" s="17">
        <f>(E35+D35+C35+B35)/4</f>
        <v>56084.375</v>
      </c>
      <c r="G35" s="12">
        <f>B33*G34</f>
        <v>56084.375</v>
      </c>
    </row>
    <row r="36" spans="1:7" ht="18" customHeight="1">
      <c r="A36" s="4" t="s">
        <v>4</v>
      </c>
      <c r="B36" s="69" t="s">
        <v>17</v>
      </c>
      <c r="C36" s="70"/>
      <c r="D36" s="70"/>
      <c r="E36" s="70"/>
      <c r="F36" s="5" t="s">
        <v>6</v>
      </c>
      <c r="G36" s="6" t="s">
        <v>6</v>
      </c>
    </row>
    <row r="37" spans="1:7" ht="51.75" customHeight="1">
      <c r="A37" s="7" t="s">
        <v>7</v>
      </c>
      <c r="B37" s="71" t="s">
        <v>65</v>
      </c>
      <c r="C37" s="72"/>
      <c r="D37" s="72"/>
      <c r="E37" s="72"/>
      <c r="F37" s="8"/>
      <c r="G37" s="9"/>
    </row>
    <row r="38" spans="1:7" ht="15" customHeight="1">
      <c r="A38" s="10" t="s">
        <v>13</v>
      </c>
      <c r="B38" s="67">
        <v>1300</v>
      </c>
      <c r="C38" s="68"/>
      <c r="D38" s="68"/>
      <c r="E38" s="68"/>
      <c r="F38" s="11" t="s">
        <v>6</v>
      </c>
      <c r="G38" s="12" t="s">
        <v>6</v>
      </c>
    </row>
    <row r="39" spans="1:7" ht="16.5" customHeight="1">
      <c r="A39" s="13" t="s">
        <v>9</v>
      </c>
      <c r="B39" s="8">
        <v>50.94</v>
      </c>
      <c r="C39" s="8">
        <v>42</v>
      </c>
      <c r="D39" s="8">
        <v>59.68</v>
      </c>
      <c r="E39" s="8">
        <v>51</v>
      </c>
      <c r="F39" s="17">
        <f>AVERAGE(B39:E39)</f>
        <v>50.905000000000001</v>
      </c>
      <c r="G39" s="12">
        <f>F39</f>
        <v>50.905000000000001</v>
      </c>
    </row>
    <row r="40" spans="1:7">
      <c r="A40" s="13" t="s">
        <v>10</v>
      </c>
      <c r="B40" s="11">
        <f>B38*B39</f>
        <v>66222</v>
      </c>
      <c r="C40" s="17">
        <f>B38*C39</f>
        <v>54600</v>
      </c>
      <c r="D40" s="11">
        <f>B38*D39</f>
        <v>77584</v>
      </c>
      <c r="E40" s="11">
        <f>E39*B38</f>
        <v>66300</v>
      </c>
      <c r="F40" s="17">
        <f>(E40+D40+C40+B40)/4</f>
        <v>66176.5</v>
      </c>
      <c r="G40" s="11">
        <f>F40</f>
        <v>66176.5</v>
      </c>
    </row>
    <row r="41" spans="1:7" ht="15" customHeight="1">
      <c r="A41" s="13" t="s">
        <v>4</v>
      </c>
      <c r="B41" s="75" t="s">
        <v>18</v>
      </c>
      <c r="C41" s="75"/>
      <c r="D41" s="75"/>
      <c r="E41" s="75"/>
      <c r="F41" s="11" t="s">
        <v>6</v>
      </c>
      <c r="G41" s="11" t="s">
        <v>6</v>
      </c>
    </row>
    <row r="42" spans="1:7" ht="48.75" customHeight="1">
      <c r="A42" s="7" t="s">
        <v>7</v>
      </c>
      <c r="B42" s="71" t="s">
        <v>66</v>
      </c>
      <c r="C42" s="72"/>
      <c r="D42" s="72"/>
      <c r="E42" s="72"/>
      <c r="F42" s="8"/>
      <c r="G42" s="9"/>
    </row>
    <row r="43" spans="1:7">
      <c r="A43" s="10" t="s">
        <v>8</v>
      </c>
      <c r="B43" s="67">
        <v>20</v>
      </c>
      <c r="C43" s="68"/>
      <c r="D43" s="68"/>
      <c r="E43" s="68"/>
      <c r="F43" s="11" t="s">
        <v>6</v>
      </c>
      <c r="G43" s="12" t="s">
        <v>6</v>
      </c>
    </row>
    <row r="44" spans="1:7" ht="15.75" customHeight="1">
      <c r="A44" s="13" t="s">
        <v>9</v>
      </c>
      <c r="B44" s="8">
        <v>716.58</v>
      </c>
      <c r="C44" s="8">
        <v>615</v>
      </c>
      <c r="D44" s="8">
        <v>824.6</v>
      </c>
      <c r="E44" s="8">
        <v>0</v>
      </c>
      <c r="F44" s="17">
        <f>(B44+C44+D44)/3</f>
        <v>718.72666666666657</v>
      </c>
      <c r="G44" s="12">
        <f>F44</f>
        <v>718.72666666666657</v>
      </c>
    </row>
    <row r="45" spans="1:7" ht="15.75" thickBot="1">
      <c r="A45" s="13" t="s">
        <v>10</v>
      </c>
      <c r="B45" s="11">
        <f>B43*B44</f>
        <v>14331.6</v>
      </c>
      <c r="C45" s="17">
        <f>B43*C44</f>
        <v>12300</v>
      </c>
      <c r="D45" s="11">
        <f>B43*D44</f>
        <v>16492</v>
      </c>
      <c r="E45" s="11">
        <f>E44*B43</f>
        <v>0</v>
      </c>
      <c r="F45" s="17">
        <f>B43*F44</f>
        <v>14374.533333333331</v>
      </c>
      <c r="G45" s="12">
        <f>F45</f>
        <v>14374.533333333331</v>
      </c>
    </row>
    <row r="46" spans="1:7" ht="16.5" customHeight="1">
      <c r="A46" s="4" t="s">
        <v>4</v>
      </c>
      <c r="B46" s="69" t="s">
        <v>20</v>
      </c>
      <c r="C46" s="70"/>
      <c r="D46" s="70"/>
      <c r="E46" s="70"/>
      <c r="F46" s="5" t="s">
        <v>6</v>
      </c>
      <c r="G46" s="6" t="s">
        <v>6</v>
      </c>
    </row>
    <row r="47" spans="1:7" ht="69" customHeight="1">
      <c r="A47" s="7" t="s">
        <v>7</v>
      </c>
      <c r="B47" s="71" t="s">
        <v>67</v>
      </c>
      <c r="C47" s="72"/>
      <c r="D47" s="72"/>
      <c r="E47" s="72"/>
      <c r="F47" s="8"/>
      <c r="G47" s="9"/>
    </row>
    <row r="48" spans="1:7">
      <c r="A48" s="10" t="s">
        <v>8</v>
      </c>
      <c r="B48" s="67">
        <v>210</v>
      </c>
      <c r="C48" s="68"/>
      <c r="D48" s="68"/>
      <c r="E48" s="68"/>
      <c r="F48" s="11" t="s">
        <v>6</v>
      </c>
      <c r="G48" s="12" t="s">
        <v>6</v>
      </c>
    </row>
    <row r="49" spans="1:7" ht="15.75" customHeight="1">
      <c r="A49" s="13" t="s">
        <v>9</v>
      </c>
      <c r="B49" s="8">
        <v>174.88</v>
      </c>
      <c r="C49" s="8">
        <v>158</v>
      </c>
      <c r="D49" s="8">
        <v>264.47000000000003</v>
      </c>
      <c r="E49" s="8">
        <v>152</v>
      </c>
      <c r="F49" s="17">
        <f>(E49+D49+C49+B49)/4</f>
        <v>187.33750000000001</v>
      </c>
      <c r="G49" s="12">
        <f>F49</f>
        <v>187.33750000000001</v>
      </c>
    </row>
    <row r="50" spans="1:7" ht="15.75" thickBot="1">
      <c r="A50" s="13" t="s">
        <v>10</v>
      </c>
      <c r="B50" s="11">
        <f>B48*B49</f>
        <v>36724.799999999996</v>
      </c>
      <c r="C50" s="17">
        <f>B48*C49</f>
        <v>33180</v>
      </c>
      <c r="D50" s="11">
        <f>B48*D49</f>
        <v>55538.700000000004</v>
      </c>
      <c r="E50" s="11">
        <f>E49*B48</f>
        <v>31920</v>
      </c>
      <c r="F50" s="17">
        <f>(E50+D50+C50+B50)/4</f>
        <v>39340.875</v>
      </c>
      <c r="G50" s="12">
        <f>F50</f>
        <v>39340.875</v>
      </c>
    </row>
    <row r="51" spans="1:7" ht="18.75" customHeight="1">
      <c r="A51" s="4" t="s">
        <v>4</v>
      </c>
      <c r="B51" s="69" t="s">
        <v>21</v>
      </c>
      <c r="C51" s="70"/>
      <c r="D51" s="70"/>
      <c r="E51" s="70"/>
      <c r="F51" s="5" t="s">
        <v>6</v>
      </c>
      <c r="G51" s="6" t="s">
        <v>6</v>
      </c>
    </row>
    <row r="52" spans="1:7" ht="31.5" customHeight="1">
      <c r="A52" s="7" t="s">
        <v>7</v>
      </c>
      <c r="B52" s="71" t="s">
        <v>68</v>
      </c>
      <c r="C52" s="72"/>
      <c r="D52" s="72"/>
      <c r="E52" s="72"/>
      <c r="F52" s="8"/>
      <c r="G52" s="9"/>
    </row>
    <row r="53" spans="1:7">
      <c r="A53" s="10" t="s">
        <v>8</v>
      </c>
      <c r="B53" s="67">
        <v>1070</v>
      </c>
      <c r="C53" s="68"/>
      <c r="D53" s="68"/>
      <c r="E53" s="68"/>
      <c r="F53" s="11" t="s">
        <v>6</v>
      </c>
      <c r="G53" s="12" t="s">
        <v>6</v>
      </c>
    </row>
    <row r="54" spans="1:7" ht="15.75" customHeight="1">
      <c r="A54" s="13" t="s">
        <v>9</v>
      </c>
      <c r="B54" s="8">
        <v>19.239999999999998</v>
      </c>
      <c r="C54" s="8">
        <v>19</v>
      </c>
      <c r="D54" s="8">
        <v>23.86</v>
      </c>
      <c r="E54" s="8">
        <v>19</v>
      </c>
      <c r="F54" s="17">
        <f>AVERAGE(B54:E54)</f>
        <v>20.274999999999999</v>
      </c>
      <c r="G54" s="12">
        <f>F54</f>
        <v>20.274999999999999</v>
      </c>
    </row>
    <row r="55" spans="1:7" ht="15.75" thickBot="1">
      <c r="A55" s="13" t="s">
        <v>10</v>
      </c>
      <c r="B55" s="17">
        <f>B53*B54</f>
        <v>20586.8</v>
      </c>
      <c r="C55" s="17">
        <f>B53*C54</f>
        <v>20330</v>
      </c>
      <c r="D55" s="11">
        <f>B53*D54</f>
        <v>25530.2</v>
      </c>
      <c r="E55" s="11">
        <f>E54*B53</f>
        <v>20330</v>
      </c>
      <c r="F55" s="17">
        <f>(E55+D55+C55+B55)/4</f>
        <v>21694.25</v>
      </c>
      <c r="G55" s="12">
        <f>F55</f>
        <v>21694.25</v>
      </c>
    </row>
    <row r="56" spans="1:7" ht="15" customHeight="1">
      <c r="A56" s="4" t="s">
        <v>4</v>
      </c>
      <c r="B56" s="69" t="s">
        <v>19</v>
      </c>
      <c r="C56" s="70"/>
      <c r="D56" s="70"/>
      <c r="E56" s="70"/>
      <c r="F56" s="5" t="s">
        <v>6</v>
      </c>
      <c r="G56" s="6" t="s">
        <v>6</v>
      </c>
    </row>
    <row r="57" spans="1:7" ht="34.5" customHeight="1">
      <c r="A57" s="7" t="s">
        <v>7</v>
      </c>
      <c r="B57" s="71" t="s">
        <v>69</v>
      </c>
      <c r="C57" s="72"/>
      <c r="D57" s="72"/>
      <c r="E57" s="72"/>
      <c r="F57" s="8"/>
      <c r="G57" s="9"/>
    </row>
    <row r="58" spans="1:7">
      <c r="A58" s="10" t="s">
        <v>8</v>
      </c>
      <c r="B58" s="67">
        <v>1100</v>
      </c>
      <c r="C58" s="68"/>
      <c r="D58" s="68"/>
      <c r="E58" s="68"/>
      <c r="F58" s="11" t="s">
        <v>6</v>
      </c>
      <c r="G58" s="12" t="s">
        <v>6</v>
      </c>
    </row>
    <row r="59" spans="1:7" ht="15" customHeight="1">
      <c r="A59" s="13" t="s">
        <v>9</v>
      </c>
      <c r="B59" s="8">
        <v>34.43</v>
      </c>
      <c r="C59" s="8">
        <v>38</v>
      </c>
      <c r="D59" s="8">
        <v>42.11</v>
      </c>
      <c r="E59" s="8">
        <v>0</v>
      </c>
      <c r="F59" s="17">
        <f>(B59+C59+D59)/3</f>
        <v>38.18</v>
      </c>
      <c r="G59" s="12">
        <f>F59</f>
        <v>38.18</v>
      </c>
    </row>
    <row r="60" spans="1:7" ht="15.75" customHeight="1" thickBot="1">
      <c r="A60" s="13" t="s">
        <v>10</v>
      </c>
      <c r="B60" s="11">
        <f>B58*B59</f>
        <v>37873</v>
      </c>
      <c r="C60" s="17">
        <f>B58*C59</f>
        <v>41800</v>
      </c>
      <c r="D60" s="11">
        <f>B58*D59</f>
        <v>46321</v>
      </c>
      <c r="E60" s="14">
        <f>B58*E59</f>
        <v>0</v>
      </c>
      <c r="F60" s="17">
        <f>B58*F59</f>
        <v>41998</v>
      </c>
      <c r="G60" s="16">
        <f>F60</f>
        <v>41998</v>
      </c>
    </row>
    <row r="61" spans="1:7" ht="15" customHeight="1">
      <c r="A61" s="13" t="s">
        <v>4</v>
      </c>
      <c r="B61" s="51" t="s">
        <v>34</v>
      </c>
      <c r="C61" s="51"/>
      <c r="D61" s="51"/>
      <c r="E61" s="51"/>
      <c r="F61" s="5" t="s">
        <v>6</v>
      </c>
      <c r="G61" s="5" t="s">
        <v>6</v>
      </c>
    </row>
    <row r="62" spans="1:7" ht="75.75" customHeight="1" thickBot="1">
      <c r="A62" s="7" t="s">
        <v>7</v>
      </c>
      <c r="B62" s="52" t="s">
        <v>70</v>
      </c>
      <c r="C62" s="53"/>
      <c r="D62" s="53"/>
      <c r="E62" s="54"/>
      <c r="F62" s="15"/>
      <c r="G62" s="16"/>
    </row>
    <row r="63" spans="1:7" ht="15" customHeight="1">
      <c r="A63" s="10" t="s">
        <v>8</v>
      </c>
      <c r="B63" s="55">
        <v>210</v>
      </c>
      <c r="C63" s="56"/>
      <c r="D63" s="56"/>
      <c r="E63" s="57"/>
      <c r="F63" s="5" t="s">
        <v>6</v>
      </c>
      <c r="G63" s="5" t="s">
        <v>6</v>
      </c>
    </row>
    <row r="64" spans="1:7" ht="15" customHeight="1">
      <c r="A64" s="13" t="s">
        <v>9</v>
      </c>
      <c r="B64" s="11">
        <v>40.42</v>
      </c>
      <c r="C64" s="11">
        <v>53</v>
      </c>
      <c r="D64" s="11">
        <v>68.5</v>
      </c>
      <c r="E64" s="11">
        <v>40.5</v>
      </c>
      <c r="F64" s="17">
        <f>(E64+D64+C64+B64)/4</f>
        <v>50.605000000000004</v>
      </c>
      <c r="G64" s="16">
        <f>F64</f>
        <v>50.605000000000004</v>
      </c>
    </row>
    <row r="65" spans="1:7" ht="15.75" thickBot="1">
      <c r="A65" s="18" t="s">
        <v>10</v>
      </c>
      <c r="B65" s="15">
        <f>B63*B64</f>
        <v>8488.2000000000007</v>
      </c>
      <c r="C65" s="17">
        <f>B63*C64</f>
        <v>11130</v>
      </c>
      <c r="D65" s="15">
        <f>B63*D64</f>
        <v>14385</v>
      </c>
      <c r="E65" s="15">
        <f>B63*E64</f>
        <v>8505</v>
      </c>
      <c r="F65" s="17">
        <f>(E65+D65+C65+B65)/4</f>
        <v>10627.05</v>
      </c>
      <c r="G65" s="16">
        <f>B63*G64</f>
        <v>10627.050000000001</v>
      </c>
    </row>
    <row r="66" spans="1:7" ht="15.75" thickBot="1">
      <c r="A66" s="19" t="s">
        <v>22</v>
      </c>
      <c r="B66" s="3">
        <f>B10+B15+B20+B25+B30+B35+B40+B45+B50+B55+B60+B65</f>
        <v>431232.89999999997</v>
      </c>
      <c r="C66" s="3">
        <f>C10+C15+C20+C25+C30+C35+C40+C45+C50+C55+C60+C65</f>
        <v>453665</v>
      </c>
      <c r="D66" s="3">
        <f>D10+D15+D20+D25+D30+D35+D40+D45+D50+D55+D60+D65</f>
        <v>615376.39999999991</v>
      </c>
      <c r="E66" s="3">
        <f>E10+E15+E20+E25+E30+E35+E40+E45+E50+E55+E60+E65</f>
        <v>444355</v>
      </c>
      <c r="F66" s="3">
        <f>F10+F15+F20+F25+F30+F35+F40+F45+F50+F55+F60+F65</f>
        <v>518494.20833333331</v>
      </c>
      <c r="G66" s="20">
        <f>F66</f>
        <v>518494.20833333331</v>
      </c>
    </row>
    <row r="67" spans="1:7" ht="5.25" customHeight="1">
      <c r="A67" s="21"/>
      <c r="B67" s="22"/>
      <c r="C67" s="22"/>
      <c r="D67" s="22"/>
      <c r="E67" s="22"/>
      <c r="F67" s="22"/>
      <c r="G67" s="22"/>
    </row>
    <row r="68" spans="1:7" ht="18.75" customHeight="1">
      <c r="A68" s="36" t="s">
        <v>60</v>
      </c>
      <c r="B68" s="36"/>
      <c r="C68" s="36"/>
      <c r="D68" s="36"/>
      <c r="E68" s="36"/>
      <c r="F68" s="36"/>
    </row>
    <row r="69" spans="1:7" ht="4.5" customHeight="1">
      <c r="A69" s="36"/>
      <c r="B69" s="36"/>
      <c r="C69" s="36"/>
      <c r="D69" s="36"/>
      <c r="E69" s="36"/>
      <c r="F69" s="36"/>
    </row>
    <row r="70" spans="1:7" ht="18" customHeight="1">
      <c r="A70" s="49" t="s">
        <v>56</v>
      </c>
      <c r="B70" s="49"/>
      <c r="C70" s="23"/>
      <c r="D70" s="24"/>
      <c r="E70" s="24"/>
      <c r="F70" s="24"/>
      <c r="G70" s="24"/>
    </row>
    <row r="71" spans="1:7" ht="15.75" customHeight="1">
      <c r="A71" s="49" t="s">
        <v>57</v>
      </c>
      <c r="B71" s="49"/>
      <c r="C71" s="23"/>
      <c r="D71" s="24"/>
      <c r="E71" s="24"/>
      <c r="F71" s="24"/>
      <c r="G71" s="24"/>
    </row>
    <row r="72" spans="1:7" ht="16.5" customHeight="1">
      <c r="A72" s="58" t="s">
        <v>58</v>
      </c>
      <c r="B72" s="58"/>
      <c r="C72" s="25"/>
    </row>
    <row r="73" spans="1:7" ht="16.5" customHeight="1">
      <c r="A73" s="73" t="s">
        <v>59</v>
      </c>
      <c r="B73" s="73"/>
      <c r="C73" s="25"/>
    </row>
    <row r="74" spans="1:7" ht="3.75" customHeight="1">
      <c r="A74" s="73"/>
      <c r="B74" s="73"/>
      <c r="C74" s="25"/>
    </row>
    <row r="75" spans="1:7" ht="21" customHeight="1">
      <c r="A75" s="74" t="s">
        <v>37</v>
      </c>
      <c r="B75" s="74"/>
      <c r="C75" s="74"/>
      <c r="D75" s="74"/>
      <c r="E75" s="74"/>
      <c r="F75" s="74"/>
      <c r="G75" s="74"/>
    </row>
    <row r="76" spans="1:7" ht="13.5" customHeight="1">
      <c r="A76" s="74"/>
      <c r="B76" s="74"/>
      <c r="C76" s="74"/>
      <c r="D76" s="74"/>
      <c r="E76" s="74"/>
      <c r="F76" s="74"/>
      <c r="G76" s="74"/>
    </row>
    <row r="77" spans="1:7" ht="8.25" customHeight="1" thickBot="1">
      <c r="A77" s="26"/>
      <c r="B77" s="26"/>
      <c r="C77" s="26"/>
      <c r="D77" s="26"/>
      <c r="E77" s="26"/>
      <c r="F77" s="26"/>
      <c r="G77" s="26"/>
    </row>
    <row r="78" spans="1:7" ht="44.25" customHeight="1" thickBot="1">
      <c r="A78" s="27" t="s">
        <v>23</v>
      </c>
      <c r="B78" s="37" t="s">
        <v>24</v>
      </c>
      <c r="C78" s="38"/>
      <c r="D78" s="28" t="s">
        <v>25</v>
      </c>
      <c r="E78" s="37" t="s">
        <v>26</v>
      </c>
      <c r="F78" s="38"/>
      <c r="G78" s="27" t="s">
        <v>27</v>
      </c>
    </row>
    <row r="79" spans="1:7" ht="15" customHeight="1">
      <c r="A79" s="39">
        <v>1</v>
      </c>
      <c r="B79" s="59" t="s">
        <v>42</v>
      </c>
      <c r="C79" s="63"/>
      <c r="D79" s="41" t="s">
        <v>43</v>
      </c>
      <c r="E79" s="43"/>
      <c r="F79" s="44"/>
      <c r="G79" s="47"/>
    </row>
    <row r="80" spans="1:7" ht="15.75" thickBot="1">
      <c r="A80" s="40"/>
      <c r="B80" s="64"/>
      <c r="C80" s="65"/>
      <c r="D80" s="42"/>
      <c r="E80" s="45"/>
      <c r="F80" s="46"/>
      <c r="G80" s="48"/>
    </row>
    <row r="81" spans="1:7" ht="15" customHeight="1">
      <c r="A81" s="39">
        <v>2</v>
      </c>
      <c r="B81" s="59" t="s">
        <v>44</v>
      </c>
      <c r="C81" s="63"/>
      <c r="D81" s="41" t="s">
        <v>45</v>
      </c>
      <c r="E81" s="59" t="s">
        <v>38</v>
      </c>
      <c r="F81" s="44"/>
      <c r="G81" s="47"/>
    </row>
    <row r="82" spans="1:7" ht="15.75" thickBot="1">
      <c r="A82" s="40"/>
      <c r="B82" s="64"/>
      <c r="C82" s="65"/>
      <c r="D82" s="42"/>
      <c r="E82" s="45"/>
      <c r="F82" s="46"/>
      <c r="G82" s="48"/>
    </row>
    <row r="83" spans="1:7">
      <c r="A83" s="39">
        <v>3</v>
      </c>
      <c r="B83" s="59" t="s">
        <v>46</v>
      </c>
      <c r="C83" s="63"/>
      <c r="D83" s="41" t="s">
        <v>47</v>
      </c>
      <c r="E83" s="66" t="s">
        <v>48</v>
      </c>
      <c r="F83" s="44"/>
      <c r="G83" s="47" t="s">
        <v>49</v>
      </c>
    </row>
    <row r="84" spans="1:7" ht="15.75" thickBot="1">
      <c r="A84" s="40"/>
      <c r="B84" s="64"/>
      <c r="C84" s="65"/>
      <c r="D84" s="42"/>
      <c r="E84" s="45"/>
      <c r="F84" s="46"/>
      <c r="G84" s="48"/>
    </row>
    <row r="85" spans="1:7" ht="15" customHeight="1">
      <c r="A85" s="39">
        <v>4</v>
      </c>
      <c r="B85" s="43" t="s">
        <v>50</v>
      </c>
      <c r="C85" s="60"/>
      <c r="D85" s="41" t="s">
        <v>51</v>
      </c>
      <c r="E85" s="43" t="s">
        <v>52</v>
      </c>
      <c r="F85" s="44"/>
      <c r="G85" s="47"/>
    </row>
    <row r="86" spans="1:7" ht="15.75" thickBot="1">
      <c r="A86" s="40"/>
      <c r="B86" s="61"/>
      <c r="C86" s="62"/>
      <c r="D86" s="42"/>
      <c r="E86" s="45"/>
      <c r="F86" s="46"/>
      <c r="G86" s="48"/>
    </row>
    <row r="87" spans="1:7" ht="29.25" customHeight="1">
      <c r="A87" s="49" t="s">
        <v>28</v>
      </c>
      <c r="B87" s="49"/>
      <c r="C87" s="49"/>
      <c r="D87" s="49"/>
      <c r="E87" s="49"/>
      <c r="F87" s="49"/>
      <c r="G87" s="49"/>
    </row>
    <row r="88" spans="1:7" ht="28.5" customHeight="1">
      <c r="A88" s="49"/>
      <c r="B88" s="49"/>
      <c r="C88" s="49"/>
      <c r="D88" s="49"/>
      <c r="E88" s="49"/>
      <c r="F88" s="49"/>
      <c r="G88" s="49"/>
    </row>
    <row r="89" spans="1:7">
      <c r="A89" s="29"/>
      <c r="B89" s="29"/>
      <c r="C89" s="29"/>
      <c r="D89" s="29"/>
      <c r="E89" s="29"/>
    </row>
    <row r="90" spans="1:7">
      <c r="A90" s="30" t="s">
        <v>36</v>
      </c>
    </row>
    <row r="91" spans="1:7" ht="24" customHeight="1">
      <c r="A91" s="1" t="s">
        <v>55</v>
      </c>
    </row>
    <row r="93" spans="1:7">
      <c r="A93" s="1" t="s">
        <v>54</v>
      </c>
    </row>
    <row r="94" spans="1:7" ht="4.5" customHeight="1"/>
    <row r="95" spans="1:7">
      <c r="A95" s="1" t="s">
        <v>53</v>
      </c>
    </row>
    <row r="96" spans="1:7" ht="4.5" hidden="1" customHeight="1"/>
    <row r="97" spans="1:10">
      <c r="A97" s="31" t="s">
        <v>29</v>
      </c>
      <c r="B97" s="31"/>
      <c r="C97" s="31"/>
      <c r="D97" s="31"/>
      <c r="E97" s="31"/>
      <c r="F97" s="31"/>
      <c r="G97" s="31"/>
      <c r="H97" s="31"/>
      <c r="I97" s="31"/>
      <c r="J97" s="31"/>
    </row>
    <row r="98" spans="1:10">
      <c r="A98" s="50" t="s">
        <v>35</v>
      </c>
      <c r="B98" s="50"/>
      <c r="C98" s="50"/>
      <c r="D98" s="50"/>
      <c r="E98" s="50"/>
      <c r="F98" s="31"/>
      <c r="G98" s="31"/>
      <c r="H98" s="31"/>
      <c r="I98" s="31"/>
      <c r="J98" s="31"/>
    </row>
    <row r="99" spans="1:10">
      <c r="A99" s="31" t="s">
        <v>30</v>
      </c>
      <c r="B99" s="31"/>
      <c r="C99" s="31"/>
      <c r="D99" s="31"/>
      <c r="E99" s="31"/>
      <c r="F99" s="31"/>
      <c r="G99" s="31"/>
      <c r="H99" s="31"/>
      <c r="I99" s="31"/>
      <c r="J99" s="31"/>
    </row>
    <row r="100" spans="1:10">
      <c r="A100" s="31" t="s">
        <v>31</v>
      </c>
      <c r="B100" s="31"/>
      <c r="C100" s="31"/>
      <c r="D100" s="31"/>
      <c r="E100" s="31"/>
      <c r="F100" s="31"/>
      <c r="G100" s="31"/>
      <c r="H100" s="31"/>
      <c r="I100" s="31"/>
      <c r="J100" s="31"/>
    </row>
  </sheetData>
  <mergeCells count="74">
    <mergeCell ref="B13:E13"/>
    <mergeCell ref="A1:G1"/>
    <mergeCell ref="A2:G2"/>
    <mergeCell ref="D3:G3"/>
    <mergeCell ref="A4:A5"/>
    <mergeCell ref="B4:E4"/>
    <mergeCell ref="F4:F5"/>
    <mergeCell ref="G4:G5"/>
    <mergeCell ref="B6:E6"/>
    <mergeCell ref="B7:E7"/>
    <mergeCell ref="B8:E8"/>
    <mergeCell ref="B11:E11"/>
    <mergeCell ref="B12:E12"/>
    <mergeCell ref="A3:B3"/>
    <mergeCell ref="B28:E28"/>
    <mergeCell ref="B16:E16"/>
    <mergeCell ref="B17:E17"/>
    <mergeCell ref="B18:E18"/>
    <mergeCell ref="B21:E21"/>
    <mergeCell ref="B22:E22"/>
    <mergeCell ref="B23:E23"/>
    <mergeCell ref="B26:E26"/>
    <mergeCell ref="B27:E27"/>
    <mergeCell ref="B43:E43"/>
    <mergeCell ref="B31:E31"/>
    <mergeCell ref="B32:E32"/>
    <mergeCell ref="B33:E33"/>
    <mergeCell ref="B36:E36"/>
    <mergeCell ref="B37:E37"/>
    <mergeCell ref="B38:E38"/>
    <mergeCell ref="B41:E41"/>
    <mergeCell ref="B42:E42"/>
    <mergeCell ref="G83:G84"/>
    <mergeCell ref="B58:E58"/>
    <mergeCell ref="B46:E46"/>
    <mergeCell ref="B47:E47"/>
    <mergeCell ref="B48:E48"/>
    <mergeCell ref="B51:E51"/>
    <mergeCell ref="B52:E52"/>
    <mergeCell ref="B53:E53"/>
    <mergeCell ref="B56:E56"/>
    <mergeCell ref="B57:E57"/>
    <mergeCell ref="A73:B73"/>
    <mergeCell ref="A74:B74"/>
    <mergeCell ref="B78:C78"/>
    <mergeCell ref="B79:C80"/>
    <mergeCell ref="B81:C82"/>
    <mergeCell ref="A75:G76"/>
    <mergeCell ref="B85:C86"/>
    <mergeCell ref="A83:A84"/>
    <mergeCell ref="B83:C84"/>
    <mergeCell ref="D83:D84"/>
    <mergeCell ref="E83:F84"/>
    <mergeCell ref="A87:G88"/>
    <mergeCell ref="A98:E98"/>
    <mergeCell ref="B61:E61"/>
    <mergeCell ref="B62:E62"/>
    <mergeCell ref="B63:E63"/>
    <mergeCell ref="A71:B71"/>
    <mergeCell ref="A70:B70"/>
    <mergeCell ref="A72:B72"/>
    <mergeCell ref="A81:A82"/>
    <mergeCell ref="D81:D82"/>
    <mergeCell ref="E81:F82"/>
    <mergeCell ref="G81:G82"/>
    <mergeCell ref="A85:A86"/>
    <mergeCell ref="D85:D86"/>
    <mergeCell ref="E85:F86"/>
    <mergeCell ref="G85:G86"/>
    <mergeCell ref="E78:F78"/>
    <mergeCell ref="A79:A80"/>
    <mergeCell ref="D79:D80"/>
    <mergeCell ref="E79:F80"/>
    <mergeCell ref="G79:G8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2013-10-25T08:55:16Z</dcterms:modified>
</cp:coreProperties>
</file>